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50" windowWidth="15480" windowHeight="10815" activeTab="0"/>
  </bookViews>
  <sheets>
    <sheet name="bon de commande 2021" sheetId="1" r:id="rId1"/>
  </sheets>
  <definedNames>
    <definedName name="_xlnm.Print_Area" localSheetId="0">'bon de commande 2021'!$A$1:$I$57,'bon de commande 2021'!$K$1:$W$57</definedName>
  </definedNames>
  <calcPr fullCalcOnLoad="1"/>
</workbook>
</file>

<file path=xl/sharedStrings.xml><?xml version="1.0" encoding="utf-8"?>
<sst xmlns="http://schemas.openxmlformats.org/spreadsheetml/2006/main" count="293" uniqueCount="279">
  <si>
    <t>Violette de Florence</t>
  </si>
  <si>
    <t>Coqueret du Pérou</t>
  </si>
  <si>
    <t>Lemon</t>
  </si>
  <si>
    <t>Verte de Milan</t>
  </si>
  <si>
    <t>Ronde de Nice</t>
  </si>
  <si>
    <t>Blanche de Virginie</t>
  </si>
  <si>
    <t>Cocozelle</t>
  </si>
  <si>
    <t>Potimarron</t>
  </si>
  <si>
    <t>Cerise de terre</t>
  </si>
  <si>
    <t>Courgette jaune</t>
  </si>
  <si>
    <t>Cantaloup Charentais</t>
  </si>
  <si>
    <t>Petit gris de Rennes</t>
  </si>
  <si>
    <t>Pastèque sugar baby</t>
  </si>
  <si>
    <t>Rollison's télégraph</t>
  </si>
  <si>
    <t>Butternut</t>
  </si>
  <si>
    <t>Longue de Nice</t>
  </si>
  <si>
    <t>Généreux</t>
  </si>
  <si>
    <t>Pinonet piel de sapo</t>
  </si>
  <si>
    <t>Little finger</t>
  </si>
  <si>
    <t>Petit Marseillais</t>
  </si>
  <si>
    <t>Doux d'Espagne</t>
  </si>
  <si>
    <t>Doux des Landes</t>
  </si>
  <si>
    <t>Marmande</t>
  </si>
  <si>
    <t>Saint Pierre</t>
  </si>
  <si>
    <t>Des Andes</t>
  </si>
  <si>
    <t>Burbank</t>
  </si>
  <si>
    <t>Roma</t>
  </si>
  <si>
    <t>Brandywine</t>
  </si>
  <si>
    <t>Grégori Altaï</t>
  </si>
  <si>
    <t>Yellow stuffer</t>
  </si>
  <si>
    <t>Noire de Crimée</t>
  </si>
  <si>
    <t>Cerise noire</t>
  </si>
  <si>
    <t>Péron</t>
  </si>
  <si>
    <t>Rose de Berne</t>
  </si>
  <si>
    <t>Anna Russian</t>
  </si>
  <si>
    <t>Valencia</t>
  </si>
  <si>
    <t>Auriga</t>
  </si>
  <si>
    <t>Ananas</t>
  </si>
  <si>
    <t>Tigerella</t>
  </si>
  <si>
    <t>Barbaniaka</t>
  </si>
  <si>
    <t>Miel du Mexique</t>
  </si>
  <si>
    <t>Bourrache</t>
  </si>
  <si>
    <t>Capucine spitfire F1</t>
  </si>
  <si>
    <t>Cyclanthère pédiaire</t>
  </si>
  <si>
    <t>Coriandre</t>
  </si>
  <si>
    <t>Ache des montagnes</t>
  </si>
  <si>
    <t>Poivrons</t>
  </si>
  <si>
    <t>Piments</t>
  </si>
  <si>
    <t>Tomates</t>
  </si>
  <si>
    <t>Physalis</t>
  </si>
  <si>
    <t>Melons, pastèques</t>
  </si>
  <si>
    <t>Courgettes</t>
  </si>
  <si>
    <t>Courges</t>
  </si>
  <si>
    <t>Concombres</t>
  </si>
  <si>
    <t>Aubergines</t>
  </si>
  <si>
    <t>Grosse jaune</t>
  </si>
  <si>
    <t>Kaki coing</t>
  </si>
  <si>
    <t>Longue violette hâtive</t>
  </si>
  <si>
    <t>Tagète nématicide</t>
  </si>
  <si>
    <t>Muscade de Provence</t>
  </si>
  <si>
    <t>Tomatillo violet</t>
  </si>
  <si>
    <t>Tomatillo vert</t>
  </si>
  <si>
    <t>Beefsteak</t>
  </si>
  <si>
    <t>Calabash rouge</t>
  </si>
  <si>
    <t>La marocaine</t>
  </si>
  <si>
    <t>Bérao</t>
  </si>
  <si>
    <t>Zapotec</t>
  </si>
  <si>
    <t>Ida gold</t>
  </si>
  <si>
    <t>Cœur de Bœuf orange</t>
  </si>
  <si>
    <t>Des Andes jaunes</t>
  </si>
  <si>
    <t>Jaune St-Vincent</t>
  </si>
  <si>
    <t>Banana leg</t>
  </si>
  <si>
    <t>Brandywine jaune</t>
  </si>
  <si>
    <t>Striped german</t>
  </si>
  <si>
    <t>Striped cavern</t>
  </si>
  <si>
    <t>Black prince</t>
  </si>
  <si>
    <t>Cherokee purple</t>
  </si>
  <si>
    <t>Evergreen</t>
  </si>
  <si>
    <t>Green zebra</t>
  </si>
  <si>
    <t>Délice du jardinier</t>
  </si>
  <si>
    <t>Poire rouge</t>
  </si>
  <si>
    <t>Poire jaune</t>
  </si>
  <si>
    <t>Mirabelle jaune</t>
  </si>
  <si>
    <t>White snow</t>
  </si>
  <si>
    <t>Raisin vert</t>
  </si>
  <si>
    <t>Prune noire</t>
  </si>
  <si>
    <t>Tomate groseille</t>
  </si>
  <si>
    <t>Tétons de Vénus</t>
  </si>
  <si>
    <t>Piment d'Espelette</t>
  </si>
  <si>
    <t>Basilic marseillais</t>
  </si>
  <si>
    <t>Basilic pourpre</t>
  </si>
  <si>
    <t>Basilic fin vert</t>
  </si>
  <si>
    <t>Aneth</t>
  </si>
  <si>
    <t>Aubergine de Toulouse</t>
  </si>
  <si>
    <t>Pastèque lune-étoiles</t>
  </si>
  <si>
    <t>California wonder rouge</t>
  </si>
  <si>
    <t>Souci orange d'Ollioules</t>
  </si>
  <si>
    <t>Rhubarbe</t>
  </si>
  <si>
    <t>Fleurs comestibles</t>
  </si>
  <si>
    <t>Melon jaune canari</t>
  </si>
  <si>
    <t>tomates rouges</t>
  </si>
  <si>
    <t>Matina</t>
  </si>
  <si>
    <t>Royale de Guineaux</t>
  </si>
  <si>
    <t>Sainte-Lucie</t>
  </si>
  <si>
    <t>tomates orange</t>
  </si>
  <si>
    <t>tomates jaunes</t>
  </si>
  <si>
    <t>tomates bigarrées</t>
  </si>
  <si>
    <t>tomates miniatures</t>
  </si>
  <si>
    <t>Cosmos rose</t>
  </si>
  <si>
    <t>Baselle rubra</t>
  </si>
  <si>
    <t>Mélisse</t>
  </si>
  <si>
    <t>Rocotillo</t>
  </si>
  <si>
    <t xml:space="preserve">Royal black </t>
  </si>
  <si>
    <t>plants pour un total de :</t>
  </si>
  <si>
    <t>Yellow banana giant</t>
  </si>
  <si>
    <t>Piment végétarien</t>
  </si>
  <si>
    <t>Agastache</t>
  </si>
  <si>
    <t>Ogen (vert)</t>
  </si>
  <si>
    <t>Tomate cerise</t>
  </si>
  <si>
    <t>Capucine coul.d'Afrique</t>
  </si>
  <si>
    <t>Tagète pumila</t>
  </si>
  <si>
    <t>Tagète anisata</t>
  </si>
  <si>
    <t>Basilic grand vert</t>
  </si>
  <si>
    <t>Basilic laitue</t>
  </si>
  <si>
    <t>Basilc sacré de Thailande</t>
  </si>
  <si>
    <t>Persil frisé</t>
  </si>
  <si>
    <t>Thym d'hiver</t>
  </si>
  <si>
    <t>Tomate du voyageur</t>
  </si>
  <si>
    <t>Nom:</t>
  </si>
  <si>
    <t>Adresse:</t>
  </si>
  <si>
    <t>lieu:</t>
  </si>
  <si>
    <t>Rosa bianca</t>
  </si>
  <si>
    <t>Slim Jim</t>
  </si>
  <si>
    <t>Listada de Gandia</t>
  </si>
  <si>
    <t>Bleue P20</t>
  </si>
  <si>
    <t>Charlie green</t>
  </si>
  <si>
    <t>Poivron tomate rouge</t>
  </si>
  <si>
    <t>Origan</t>
  </si>
  <si>
    <t>Hungarian hot wax</t>
  </si>
  <si>
    <t>Basilic grec</t>
  </si>
  <si>
    <t>Ciboulette</t>
  </si>
  <si>
    <t>Coriandre vietnamienne</t>
  </si>
  <si>
    <t>Dourga/longue blanche</t>
  </si>
  <si>
    <t>Louisiana</t>
  </si>
  <si>
    <t>Marketmore</t>
  </si>
  <si>
    <t>Trompette d'Albenga</t>
  </si>
  <si>
    <t>P. Crimson sweet</t>
  </si>
  <si>
    <t>Whippersnapper (rose)</t>
  </si>
  <si>
    <t>Rosa quartz</t>
  </si>
  <si>
    <t>Pits (bleu mini)</t>
  </si>
  <si>
    <t>Ariane/California orange</t>
  </si>
  <si>
    <t>Carré jaune</t>
  </si>
  <si>
    <t>Bonbon Pfefferoni</t>
  </si>
  <si>
    <t>Mara des bois</t>
  </si>
  <si>
    <t>Charlotte</t>
  </si>
  <si>
    <t>1) à Roquedur sur notre exploitation, précisez la date:</t>
  </si>
  <si>
    <t>Poivron d'Ampuis</t>
  </si>
  <si>
    <t>Patisson vert Bennings</t>
  </si>
  <si>
    <t>Courge de Sicile</t>
  </si>
  <si>
    <t>Padron</t>
  </si>
  <si>
    <t>Oseille sanguine</t>
  </si>
  <si>
    <t>Zinnia à grandes fleurs</t>
  </si>
  <si>
    <t>Muscat</t>
  </si>
  <si>
    <t>Corno di toro jaune</t>
  </si>
  <si>
    <t>Persil plat commun</t>
  </si>
  <si>
    <t>tomates noires et vertes</t>
  </si>
  <si>
    <t>Capucine impératrice</t>
  </si>
  <si>
    <t>Oeuf blanc</t>
  </si>
  <si>
    <t>1,70 € le plant</t>
  </si>
  <si>
    <t>2,70 € le plant</t>
  </si>
  <si>
    <t>2,00 € le plant</t>
  </si>
  <si>
    <t>7,00 € le pot</t>
  </si>
  <si>
    <t>X</t>
  </si>
  <si>
    <t>Consoude                    X</t>
  </si>
  <si>
    <t>Fraisiers à l'unité         X</t>
  </si>
  <si>
    <t>Tél:</t>
  </si>
  <si>
    <t>mail:</t>
  </si>
  <si>
    <t>Consoude</t>
  </si>
  <si>
    <t>Basilic citronnelle</t>
  </si>
  <si>
    <t>Basilic cannelle</t>
  </si>
  <si>
    <t>Menthe nanah</t>
  </si>
  <si>
    <t>Physalis                       X</t>
  </si>
  <si>
    <r>
      <rPr>
        <sz val="12"/>
        <rFont val="Arial"/>
        <family val="2"/>
      </rPr>
      <t>Consoude</t>
    </r>
    <r>
      <rPr>
        <sz val="11"/>
        <rFont val="Arial"/>
        <family val="2"/>
      </rPr>
      <t xml:space="preserve"> le pot de 3l</t>
    </r>
  </si>
  <si>
    <t>Cœur de bœuf</t>
  </si>
  <si>
    <t>Merveille des marchés</t>
  </si>
  <si>
    <t>Potiron écarlate (russe)</t>
  </si>
  <si>
    <t>Dix doigts de Naples</t>
  </si>
  <si>
    <t>Pêche rouge</t>
  </si>
  <si>
    <t>Cornichon Bourbonne</t>
  </si>
  <si>
    <t>Kiwano (C. Africain)</t>
  </si>
  <si>
    <t>Concombre Arménien</t>
  </si>
  <si>
    <t>Black beauty</t>
  </si>
  <si>
    <t>Lime green</t>
  </si>
  <si>
    <t>Gold nugget</t>
  </si>
  <si>
    <t>Piment de Cayenne</t>
  </si>
  <si>
    <t>Poivron chocolat</t>
  </si>
  <si>
    <t xml:space="preserve">date: </t>
  </si>
  <si>
    <t>Tanja</t>
  </si>
  <si>
    <t>Grisette de Provence</t>
  </si>
  <si>
    <t>Pastèque à confire</t>
  </si>
  <si>
    <t>Mandarine</t>
  </si>
  <si>
    <t>Sweet Cherry</t>
  </si>
  <si>
    <t>Basilic tulsi</t>
  </si>
  <si>
    <t>Estragon</t>
  </si>
  <si>
    <t>Verveine</t>
  </si>
  <si>
    <t>Aromatiques</t>
  </si>
  <si>
    <t xml:space="preserve">Cacahuète </t>
  </si>
  <si>
    <t>3,00 le plant</t>
  </si>
  <si>
    <t>3,50 € le plant</t>
  </si>
  <si>
    <t>Lieu de retrait de votre commande,au choix:</t>
  </si>
  <si>
    <t>Curiosités potagères   X</t>
  </si>
  <si>
    <t>Aromatiques  vivaces  X</t>
  </si>
  <si>
    <t>Aromatiques                X</t>
  </si>
  <si>
    <t>Aromatiques vivaces et….</t>
  </si>
  <si>
    <t>….curiosités potagères</t>
  </si>
  <si>
    <t>Fraisiers</t>
  </si>
  <si>
    <t>poirée blanche</t>
  </si>
  <si>
    <t>poirée rouge</t>
  </si>
  <si>
    <t>poirée jaune</t>
  </si>
  <si>
    <t>roquette sauvage</t>
  </si>
  <si>
    <t>Beauté blanche Canada</t>
  </si>
  <si>
    <t xml:space="preserve">                      2,20 € le plant</t>
  </si>
  <si>
    <t>tomates roses ou blanche</t>
  </si>
  <si>
    <t>Spaghetti</t>
  </si>
  <si>
    <t>Caramel</t>
  </si>
  <si>
    <t>Tian Ying</t>
  </si>
  <si>
    <t>Ordono</t>
  </si>
  <si>
    <t>Petits becs</t>
  </si>
  <si>
    <t>Monstrueuse New-York</t>
  </si>
  <si>
    <t>Figiel</t>
  </si>
  <si>
    <t>Sucette de Provence</t>
  </si>
  <si>
    <t>Belle de nuit</t>
  </si>
  <si>
    <t>Ciflorette</t>
  </si>
  <si>
    <t>Violetta</t>
  </si>
  <si>
    <t>Total général</t>
  </si>
  <si>
    <t>TVA 10% inclus</t>
  </si>
  <si>
    <t xml:space="preserve">oui        </t>
  </si>
  <si>
    <t xml:space="preserve">  non       </t>
  </si>
  <si>
    <t xml:space="preserve">Tomates                    X  </t>
  </si>
  <si>
    <t>Fleurs pour le potager X</t>
  </si>
  <si>
    <t>Fleurs Comestibles     X</t>
  </si>
  <si>
    <t>Herbes à manger         X</t>
  </si>
  <si>
    <t>contact@plantspotagers.com</t>
  </si>
  <si>
    <t xml:space="preserve">           Renvoyez votre bon de commande à :</t>
  </si>
  <si>
    <t>( 10 € forfaitaire à partir de 100 € d'achat)</t>
  </si>
  <si>
    <t>Lady Godiva</t>
  </si>
  <si>
    <t>Jenga F1</t>
  </si>
  <si>
    <t>Habanero red tropical</t>
  </si>
  <si>
    <t>Mauve</t>
  </si>
  <si>
    <t>Patates douces</t>
  </si>
  <si>
    <t>Beauregard</t>
  </si>
  <si>
    <t>Bonita</t>
  </si>
  <si>
    <t>Orléans</t>
  </si>
  <si>
    <t>Murasaki</t>
  </si>
  <si>
    <t>Sakura</t>
  </si>
  <si>
    <t>Menthe Mojito</t>
  </si>
  <si>
    <t>Ciboulette de Chine</t>
  </si>
  <si>
    <t xml:space="preserve">frais de préparation </t>
  </si>
  <si>
    <t>Patates douces            X</t>
  </si>
  <si>
    <t>M.ananas d'Amérique</t>
  </si>
  <si>
    <t>Herbes à manger</t>
  </si>
  <si>
    <t>2,20 € le plant</t>
  </si>
  <si>
    <r>
      <t xml:space="preserve">Fleurs pour le potager                                </t>
    </r>
    <r>
      <rPr>
        <sz val="10"/>
        <rFont val="Arial"/>
        <family val="2"/>
      </rPr>
      <t>2,20 € le plant</t>
    </r>
  </si>
  <si>
    <t>Soleil du Mexique</t>
  </si>
  <si>
    <t>Mariguette</t>
  </si>
  <si>
    <t>1,80 € le plant</t>
  </si>
  <si>
    <t xml:space="preserve"> </t>
  </si>
  <si>
    <t>Bon de commande 2021 page 1</t>
  </si>
  <si>
    <t>Bon de commande 2021 page 2</t>
  </si>
  <si>
    <t>Amaranthe queue renard</t>
  </si>
  <si>
    <t>Citronnelle de Madagascar</t>
  </si>
  <si>
    <t>Les commandes sont assurées sous réserve de disponibilité des plants.</t>
  </si>
  <si>
    <t>3) à un RDV livraison ou une Fête des plantes:</t>
  </si>
  <si>
    <t>Autoriser à remplacer une variété manquante par une autre équivalente?</t>
  </si>
  <si>
    <t>Commande minimum : 20 plants</t>
  </si>
  <si>
    <t>Morelle de Balbis</t>
  </si>
  <si>
    <t>Favette</t>
  </si>
  <si>
    <t>sauf pour les commandes récupérées à domicile</t>
  </si>
  <si>
    <t>Gentonova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</si>
</sst>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#,##0.00\ [$€-1]"/>
    <numFmt numFmtId="169" formatCode="#,##0.00\ &quot;€&quot;"/>
    <numFmt numFmtId="170" formatCode="#,##0\ [$€-1]"/>
    <numFmt numFmtId="171" formatCode="#,##0.0\ [$€-1]"/>
    <numFmt numFmtId="172" formatCode="#,##0.0\ &quot;€&quot;"/>
    <numFmt numFmtId="173" formatCode="&quot;Vrai&quot;;&quot;Vrai&quot;;&quot;Faux&quot;"/>
    <numFmt numFmtId="174" formatCode="&quot;Actif&quot;;&quot;Actif&quot;;&quot;Inactif&quot;"/>
    <numFmt numFmtId="175" formatCode="#,##0\ &quot;€&quot;"/>
    <numFmt numFmtId="176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2"/>
      <name val="Arial"/>
      <family val="2"/>
    </font>
    <font>
      <strike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9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/>
    </xf>
    <xf numFmtId="168" fontId="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14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Border="1" applyAlignment="1">
      <alignment/>
    </xf>
    <xf numFmtId="1" fontId="4" fillId="0" borderId="0" xfId="0" applyNumberFormat="1" applyFont="1" applyBorder="1" applyAlignment="1" applyProtection="1">
      <alignment horizontal="right"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171" fontId="6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6" fillId="0" borderId="11" xfId="0" applyNumberFormat="1" applyFont="1" applyBorder="1" applyAlignment="1" applyProtection="1">
      <alignment horizontal="right"/>
      <protection locked="0"/>
    </xf>
    <xf numFmtId="168" fontId="3" fillId="34" borderId="0" xfId="0" applyNumberFormat="1" applyFont="1" applyFill="1" applyBorder="1" applyAlignment="1">
      <alignment/>
    </xf>
    <xf numFmtId="168" fontId="0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8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6" fillId="0" borderId="11" xfId="0" applyFont="1" applyBorder="1" applyAlignment="1">
      <alignment horizontal="left"/>
    </xf>
    <xf numFmtId="0" fontId="0" fillId="34" borderId="0" xfId="0" applyFont="1" applyFill="1" applyAlignment="1">
      <alignment horizontal="right" vertical="center"/>
    </xf>
    <xf numFmtId="0" fontId="9" fillId="34" borderId="0" xfId="0" applyFont="1" applyFill="1" applyBorder="1" applyAlignment="1">
      <alignment vertical="center"/>
    </xf>
    <xf numFmtId="3" fontId="6" fillId="33" borderId="11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  <protection locked="0"/>
    </xf>
    <xf numFmtId="3" fontId="6" fillId="0" borderId="10" xfId="0" applyNumberFormat="1" applyFont="1" applyBorder="1" applyAlignment="1" applyProtection="1">
      <alignment horizontal="center"/>
      <protection/>
    </xf>
    <xf numFmtId="3" fontId="6" fillId="0" borderId="12" xfId="0" applyNumberFormat="1" applyFont="1" applyBorder="1" applyAlignment="1" applyProtection="1">
      <alignment horizontal="center"/>
      <protection/>
    </xf>
    <xf numFmtId="3" fontId="6" fillId="0" borderId="16" xfId="0" applyNumberFormat="1" applyFont="1" applyBorder="1" applyAlignment="1" applyProtection="1">
      <alignment horizontal="right"/>
      <protection locked="0"/>
    </xf>
    <xf numFmtId="1" fontId="6" fillId="0" borderId="11" xfId="0" applyNumberFormat="1" applyFont="1" applyBorder="1" applyAlignment="1" applyProtection="1">
      <alignment horizontal="right"/>
      <protection locked="0"/>
    </xf>
    <xf numFmtId="0" fontId="9" fillId="34" borderId="10" xfId="0" applyFont="1" applyFill="1" applyBorder="1" applyAlignment="1">
      <alignment vertical="center"/>
    </xf>
    <xf numFmtId="3" fontId="10" fillId="33" borderId="11" xfId="0" applyNumberFormat="1" applyFont="1" applyFill="1" applyBorder="1" applyAlignment="1" applyProtection="1">
      <alignment horizontal="right"/>
      <protection locked="0"/>
    </xf>
    <xf numFmtId="0" fontId="6" fillId="34" borderId="10" xfId="0" applyFont="1" applyFill="1" applyBorder="1" applyAlignment="1">
      <alignment vertical="center"/>
    </xf>
    <xf numFmtId="169" fontId="0" fillId="0" borderId="0" xfId="0" applyNumberFormat="1" applyAlignment="1">
      <alignment/>
    </xf>
    <xf numFmtId="169" fontId="5" fillId="0" borderId="10" xfId="0" applyNumberFormat="1" applyFont="1" applyBorder="1" applyAlignment="1">
      <alignment/>
    </xf>
    <xf numFmtId="169" fontId="6" fillId="0" borderId="18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3" fillId="34" borderId="0" xfId="0" applyNumberFormat="1" applyFont="1" applyFill="1" applyAlignment="1">
      <alignment/>
    </xf>
    <xf numFmtId="0" fontId="6" fillId="0" borderId="11" xfId="0" applyNumberFormat="1" applyFont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right"/>
      <protection/>
    </xf>
    <xf numFmtId="0" fontId="3" fillId="34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6" fillId="0" borderId="11" xfId="0" applyNumberFormat="1" applyFont="1" applyBorder="1" applyAlignment="1" applyProtection="1" quotePrefix="1">
      <alignment horizontal="right"/>
      <protection locked="0"/>
    </xf>
    <xf numFmtId="0" fontId="0" fillId="0" borderId="0" xfId="0" applyNumberForma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6" fillId="33" borderId="11" xfId="0" applyNumberFormat="1" applyFont="1" applyFill="1" applyBorder="1" applyAlignment="1" applyProtection="1">
      <alignment horizontal="right"/>
      <protection locked="0"/>
    </xf>
    <xf numFmtId="0" fontId="5" fillId="34" borderId="0" xfId="0" applyNumberFormat="1" applyFont="1" applyFill="1" applyBorder="1" applyAlignment="1">
      <alignment/>
    </xf>
    <xf numFmtId="0" fontId="5" fillId="34" borderId="0" xfId="44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0" fontId="6" fillId="33" borderId="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/>
    </xf>
    <xf numFmtId="169" fontId="6" fillId="0" borderId="14" xfId="0" applyNumberFormat="1" applyFont="1" applyBorder="1" applyAlignment="1">
      <alignment/>
    </xf>
    <xf numFmtId="169" fontId="6" fillId="0" borderId="1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169" fontId="6" fillId="35" borderId="16" xfId="0" applyNumberFormat="1" applyFont="1" applyFill="1" applyBorder="1" applyAlignment="1">
      <alignment/>
    </xf>
    <xf numFmtId="168" fontId="6" fillId="35" borderId="11" xfId="0" applyNumberFormat="1" applyFont="1" applyFill="1" applyBorder="1" applyAlignment="1">
      <alignment/>
    </xf>
    <xf numFmtId="0" fontId="6" fillId="35" borderId="16" xfId="0" applyFont="1" applyFill="1" applyBorder="1" applyAlignment="1">
      <alignment horizontal="right"/>
    </xf>
    <xf numFmtId="169" fontId="6" fillId="35" borderId="16" xfId="0" applyNumberFormat="1" applyFont="1" applyFill="1" applyBorder="1" applyAlignment="1">
      <alignment horizontal="right"/>
    </xf>
    <xf numFmtId="168" fontId="6" fillId="35" borderId="11" xfId="0" applyNumberFormat="1" applyFont="1" applyFill="1" applyBorder="1" applyAlignment="1" applyProtection="1">
      <alignment/>
      <protection/>
    </xf>
    <xf numFmtId="1" fontId="6" fillId="35" borderId="11" xfId="0" applyNumberFormat="1" applyFont="1" applyFill="1" applyBorder="1" applyAlignment="1">
      <alignment/>
    </xf>
    <xf numFmtId="169" fontId="6" fillId="35" borderId="11" xfId="0" applyNumberFormat="1" applyFont="1" applyFill="1" applyBorder="1" applyAlignment="1">
      <alignment/>
    </xf>
    <xf numFmtId="1" fontId="6" fillId="35" borderId="17" xfId="0" applyNumberFormat="1" applyFont="1" applyFill="1" applyBorder="1" applyAlignment="1">
      <alignment/>
    </xf>
    <xf numFmtId="3" fontId="6" fillId="35" borderId="20" xfId="0" applyNumberFormat="1" applyFont="1" applyFill="1" applyBorder="1" applyAlignment="1">
      <alignment/>
    </xf>
    <xf numFmtId="3" fontId="6" fillId="35" borderId="21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169" fontId="6" fillId="35" borderId="22" xfId="0" applyNumberFormat="1" applyFont="1" applyFill="1" applyBorder="1" applyAlignment="1">
      <alignment/>
    </xf>
    <xf numFmtId="169" fontId="6" fillId="35" borderId="2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6" borderId="0" xfId="0" applyFill="1" applyAlignment="1">
      <alignment/>
    </xf>
    <xf numFmtId="0" fontId="11" fillId="0" borderId="0" xfId="0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right"/>
      <protection/>
    </xf>
    <xf numFmtId="0" fontId="6" fillId="34" borderId="0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6" fillId="35" borderId="18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0" borderId="0" xfId="0" applyNumberFormat="1" applyFont="1" applyBorder="1" applyAlignment="1" applyProtection="1">
      <alignment horizontal="right"/>
      <protection/>
    </xf>
    <xf numFmtId="0" fontId="10" fillId="0" borderId="11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6" borderId="0" xfId="0" applyFont="1" applyFill="1" applyAlignment="1">
      <alignment/>
    </xf>
    <xf numFmtId="0" fontId="6" fillId="36" borderId="0" xfId="0" applyFont="1" applyFill="1" applyAlignment="1">
      <alignment/>
    </xf>
    <xf numFmtId="1" fontId="6" fillId="36" borderId="18" xfId="0" applyNumberFormat="1" applyFont="1" applyFill="1" applyBorder="1" applyAlignment="1">
      <alignment/>
    </xf>
    <xf numFmtId="0" fontId="6" fillId="36" borderId="18" xfId="0" applyFont="1" applyFill="1" applyBorder="1" applyAlignment="1">
      <alignment/>
    </xf>
    <xf numFmtId="169" fontId="6" fillId="36" borderId="18" xfId="0" applyNumberFormat="1" applyFont="1" applyFill="1" applyBorder="1" applyAlignment="1">
      <alignment/>
    </xf>
    <xf numFmtId="169" fontId="6" fillId="35" borderId="11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1" fontId="6" fillId="0" borderId="18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>
      <alignment horizontal="right"/>
    </xf>
    <xf numFmtId="169" fontId="6" fillId="0" borderId="18" xfId="0" applyNumberFormat="1" applyFont="1" applyFill="1" applyBorder="1" applyAlignment="1">
      <alignment horizontal="right"/>
    </xf>
    <xf numFmtId="8" fontId="6" fillId="0" borderId="18" xfId="0" applyNumberFormat="1" applyFont="1" applyFill="1" applyBorder="1" applyAlignment="1">
      <alignment/>
    </xf>
    <xf numFmtId="3" fontId="4" fillId="0" borderId="23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0" fontId="0" fillId="34" borderId="10" xfId="0" applyFill="1" applyBorder="1" applyAlignment="1">
      <alignment/>
    </xf>
    <xf numFmtId="1" fontId="6" fillId="36" borderId="0" xfId="0" applyNumberFormat="1" applyFont="1" applyFill="1" applyBorder="1" applyAlignment="1" applyProtection="1">
      <alignment horizontal="right"/>
      <protection/>
    </xf>
    <xf numFmtId="1" fontId="6" fillId="36" borderId="12" xfId="0" applyNumberFormat="1" applyFont="1" applyFill="1" applyBorder="1" applyAlignment="1">
      <alignment/>
    </xf>
    <xf numFmtId="0" fontId="6" fillId="36" borderId="12" xfId="0" applyFont="1" applyFill="1" applyBorder="1" applyAlignment="1">
      <alignment/>
    </xf>
    <xf numFmtId="169" fontId="6" fillId="36" borderId="12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169" fontId="6" fillId="36" borderId="0" xfId="0" applyNumberFormat="1" applyFont="1" applyFill="1" applyBorder="1" applyAlignment="1">
      <alignment/>
    </xf>
    <xf numFmtId="1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3" fontId="6" fillId="0" borderId="14" xfId="0" applyNumberFormat="1" applyFont="1" applyBorder="1" applyAlignment="1" applyProtection="1">
      <alignment horizontal="right"/>
      <protection locked="0"/>
    </xf>
    <xf numFmtId="0" fontId="0" fillId="0" borderId="11" xfId="0" applyNumberForma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1" fontId="6" fillId="0" borderId="11" xfId="0" applyNumberFormat="1" applyFont="1" applyBorder="1" applyAlignment="1" applyProtection="1">
      <alignment horizontal="right" vertical="center"/>
      <protection locked="0"/>
    </xf>
    <xf numFmtId="0" fontId="9" fillId="34" borderId="0" xfId="0" applyFont="1" applyFill="1" applyBorder="1" applyAlignment="1">
      <alignment horizontal="left" vertical="center"/>
    </xf>
    <xf numFmtId="0" fontId="12" fillId="0" borderId="11" xfId="0" applyFont="1" applyBorder="1" applyAlignment="1">
      <alignment/>
    </xf>
    <xf numFmtId="0" fontId="6" fillId="0" borderId="18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0" fontId="0" fillId="35" borderId="12" xfId="0" applyFill="1" applyBorder="1" applyAlignment="1">
      <alignment/>
    </xf>
    <xf numFmtId="169" fontId="0" fillId="35" borderId="12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0" fontId="6" fillId="35" borderId="17" xfId="0" applyFont="1" applyFill="1" applyBorder="1" applyAlignment="1">
      <alignment/>
    </xf>
    <xf numFmtId="9" fontId="6" fillId="35" borderId="12" xfId="0" applyNumberFormat="1" applyFont="1" applyFill="1" applyBorder="1" applyAlignment="1">
      <alignment/>
    </xf>
    <xf numFmtId="0" fontId="0" fillId="35" borderId="11" xfId="0" applyNumberFormat="1" applyFill="1" applyBorder="1" applyAlignment="1" applyProtection="1">
      <alignment/>
      <protection locked="0"/>
    </xf>
    <xf numFmtId="0" fontId="13" fillId="0" borderId="0" xfId="46" applyFont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33" borderId="17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9" fillId="34" borderId="0" xfId="0" applyFont="1" applyFill="1" applyAlignment="1">
      <alignment horizontal="left"/>
    </xf>
    <xf numFmtId="0" fontId="6" fillId="36" borderId="11" xfId="0" applyFont="1" applyFill="1" applyBorder="1" applyAlignment="1">
      <alignment horizontal="left" vertical="center"/>
    </xf>
    <xf numFmtId="0" fontId="6" fillId="0" borderId="18" xfId="0" applyNumberFormat="1" applyFont="1" applyBorder="1" applyAlignment="1" applyProtection="1">
      <alignment horizontal="right"/>
      <protection locked="0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1" xfId="0" applyFont="1" applyBorder="1" applyAlignment="1">
      <alignment horizontal="left"/>
    </xf>
    <xf numFmtId="0" fontId="6" fillId="0" borderId="24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6" fillId="36" borderId="11" xfId="0" applyFont="1" applyFill="1" applyBorder="1" applyAlignment="1" applyProtection="1">
      <alignment horizontal="right" vertical="center"/>
      <protection locked="0"/>
    </xf>
    <xf numFmtId="0" fontId="9" fillId="0" borderId="24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14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8" fillId="0" borderId="12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tabSelected="1" zoomScalePageLayoutView="0" workbookViewId="0" topLeftCell="A19">
      <selection activeCell="Y48" sqref="Y48"/>
    </sheetView>
  </sheetViews>
  <sheetFormatPr defaultColWidth="11.421875" defaultRowHeight="12.75"/>
  <cols>
    <col min="1" max="1" width="22.7109375" style="0" customWidth="1"/>
    <col min="2" max="2" width="5.00390625" style="66" customWidth="1"/>
    <col min="3" max="3" width="22.7109375" style="0" customWidth="1"/>
    <col min="4" max="4" width="5.00390625" style="0" customWidth="1"/>
    <col min="5" max="5" width="4.00390625" style="2" customWidth="1"/>
    <col min="6" max="6" width="22.7109375" style="0" customWidth="1"/>
    <col min="7" max="7" width="5.28125" style="0" customWidth="1"/>
    <col min="8" max="8" width="24.421875" style="0" customWidth="1"/>
    <col min="9" max="10" width="5.00390625" style="0" customWidth="1"/>
    <col min="11" max="11" width="25.00390625" style="0" customWidth="1"/>
    <col min="12" max="12" width="5.00390625" style="66" customWidth="1"/>
    <col min="13" max="13" width="4.140625" style="0" hidden="1" customWidth="1"/>
    <col min="14" max="14" width="27.00390625" style="0" customWidth="1"/>
    <col min="15" max="15" width="5.00390625" style="0" customWidth="1"/>
    <col min="16" max="16" width="3.00390625" style="0" customWidth="1"/>
    <col min="17" max="17" width="3.8515625" style="0" hidden="1" customWidth="1"/>
    <col min="18" max="18" width="2.421875" style="0" customWidth="1"/>
    <col min="19" max="19" width="7.140625" style="0" customWidth="1"/>
    <col min="20" max="20" width="2.8515625" style="0" customWidth="1"/>
    <col min="21" max="21" width="23.421875" style="0" customWidth="1"/>
    <col min="22" max="22" width="7.8515625" style="62" customWidth="1"/>
    <col min="23" max="23" width="11.00390625" style="0" customWidth="1"/>
    <col min="24" max="24" width="5.28125" style="0" customWidth="1"/>
    <col min="25" max="25" width="6.421875" style="0" customWidth="1"/>
  </cols>
  <sheetData>
    <row r="1" spans="1:16" ht="15">
      <c r="A1" s="186" t="s">
        <v>267</v>
      </c>
      <c r="B1" s="186"/>
      <c r="C1" s="186"/>
      <c r="D1" s="186"/>
      <c r="E1" s="19"/>
      <c r="J1" s="7"/>
      <c r="K1" s="186" t="s">
        <v>268</v>
      </c>
      <c r="L1" s="186"/>
      <c r="M1" s="186"/>
      <c r="N1" s="186"/>
      <c r="O1" s="186"/>
      <c r="P1" s="7"/>
    </row>
    <row r="2" spans="1:30" ht="15">
      <c r="A2" s="59" t="s">
        <v>54</v>
      </c>
      <c r="B2" s="68"/>
      <c r="C2" s="44" t="s">
        <v>265</v>
      </c>
      <c r="D2" s="45"/>
      <c r="F2" s="166" t="s">
        <v>104</v>
      </c>
      <c r="K2" s="161" t="s">
        <v>260</v>
      </c>
      <c r="L2" s="161"/>
      <c r="M2" s="161"/>
      <c r="N2" s="49" t="s">
        <v>261</v>
      </c>
      <c r="O2" s="161"/>
      <c r="P2" s="7"/>
      <c r="S2" s="5"/>
      <c r="T2" s="5"/>
      <c r="U2" s="8"/>
      <c r="V2" s="63"/>
      <c r="W2" s="8"/>
      <c r="Y2" s="3"/>
      <c r="Z2" s="3"/>
      <c r="AA2" s="3"/>
      <c r="AB2" s="3"/>
      <c r="AC2" s="3"/>
      <c r="AD2" s="3"/>
    </row>
    <row r="3" spans="1:30" ht="15.75" customHeight="1">
      <c r="A3" s="23" t="s">
        <v>57</v>
      </c>
      <c r="B3" s="69"/>
      <c r="C3" s="23" t="s">
        <v>167</v>
      </c>
      <c r="D3" s="42"/>
      <c r="F3" s="23" t="s">
        <v>36</v>
      </c>
      <c r="G3" s="181"/>
      <c r="H3" s="23" t="s">
        <v>67</v>
      </c>
      <c r="I3" s="181"/>
      <c r="K3" s="170" t="s">
        <v>216</v>
      </c>
      <c r="L3" s="183"/>
      <c r="M3" s="160"/>
      <c r="N3" s="170" t="s">
        <v>218</v>
      </c>
      <c r="O3" s="183"/>
      <c r="P3" s="12"/>
      <c r="S3" s="86">
        <f>SUM(B42:B52,D42:D52,B54:B56,D54:D56,G3:G5,I3:I5,G7:G9,G11:G14,G16:G17,G19:G27,I7:I9,I11:I14,I16:I17,I19:I27)</f>
        <v>0</v>
      </c>
      <c r="T3" s="87"/>
      <c r="U3" s="88" t="s">
        <v>238</v>
      </c>
      <c r="V3" s="89">
        <v>1.7</v>
      </c>
      <c r="W3" s="90">
        <f>S3*V3</f>
        <v>0</v>
      </c>
      <c r="Y3" s="3"/>
      <c r="AD3" s="3"/>
    </row>
    <row r="4" spans="1:30" ht="15.75" customHeight="1">
      <c r="A4" s="23" t="s">
        <v>93</v>
      </c>
      <c r="B4" s="69"/>
      <c r="C4" s="23" t="s">
        <v>18</v>
      </c>
      <c r="D4" s="42"/>
      <c r="E4" s="22"/>
      <c r="F4" s="23" t="s">
        <v>35</v>
      </c>
      <c r="G4" s="42"/>
      <c r="H4" s="23" t="s">
        <v>69</v>
      </c>
      <c r="I4" s="42"/>
      <c r="J4" s="18"/>
      <c r="K4" s="50" t="s">
        <v>217</v>
      </c>
      <c r="L4" s="184"/>
      <c r="M4" s="169"/>
      <c r="N4" s="50" t="s">
        <v>219</v>
      </c>
      <c r="O4" s="184"/>
      <c r="S4" s="30"/>
      <c r="T4" s="30"/>
      <c r="U4" s="30"/>
      <c r="V4" s="64"/>
      <c r="W4" s="35"/>
      <c r="Y4" s="9"/>
      <c r="AD4" s="3"/>
    </row>
    <row r="5" spans="1:30" ht="15.75" customHeight="1">
      <c r="A5" s="23" t="s">
        <v>191</v>
      </c>
      <c r="B5" s="69"/>
      <c r="C5" s="23" t="s">
        <v>132</v>
      </c>
      <c r="D5" s="42"/>
      <c r="E5" s="22"/>
      <c r="F5" s="23" t="s">
        <v>68</v>
      </c>
      <c r="G5" s="42"/>
      <c r="H5" s="23" t="s">
        <v>56</v>
      </c>
      <c r="I5" s="42"/>
      <c r="J5" s="131"/>
      <c r="O5" s="7"/>
      <c r="S5" s="31">
        <f>SUM(B3:B8,D3:D8)</f>
        <v>0</v>
      </c>
      <c r="T5" s="32"/>
      <c r="U5" s="33" t="s">
        <v>54</v>
      </c>
      <c r="V5" s="83"/>
      <c r="W5" s="37"/>
      <c r="Y5" s="3"/>
      <c r="AD5" s="3"/>
    </row>
    <row r="6" spans="1:30" ht="15.75" customHeight="1">
      <c r="A6" s="23" t="s">
        <v>0</v>
      </c>
      <c r="B6" s="69"/>
      <c r="C6" s="23" t="s">
        <v>143</v>
      </c>
      <c r="D6" s="42"/>
      <c r="E6" s="143"/>
      <c r="F6" s="16" t="s">
        <v>105</v>
      </c>
      <c r="G6" s="56"/>
      <c r="H6" s="21"/>
      <c r="I6" s="30"/>
      <c r="J6" s="131"/>
      <c r="K6" s="52" t="s">
        <v>249</v>
      </c>
      <c r="L6" s="46"/>
      <c r="N6" s="51" t="s">
        <v>208</v>
      </c>
      <c r="O6" s="51"/>
      <c r="S6" s="31">
        <f>SUM(G38:G45,I38:I45)</f>
        <v>0</v>
      </c>
      <c r="T6" s="32"/>
      <c r="U6" s="33" t="s">
        <v>46</v>
      </c>
      <c r="V6" s="83"/>
      <c r="W6" s="37"/>
      <c r="Y6" s="3"/>
      <c r="AD6" s="3"/>
    </row>
    <row r="7" spans="1:30" ht="15.75" customHeight="1">
      <c r="A7" s="23" t="s">
        <v>131</v>
      </c>
      <c r="B7" s="69"/>
      <c r="C7" s="23" t="s">
        <v>133</v>
      </c>
      <c r="D7" s="42"/>
      <c r="E7" s="22"/>
      <c r="F7" s="27" t="s">
        <v>70</v>
      </c>
      <c r="G7" s="42"/>
      <c r="H7" s="23" t="s">
        <v>71</v>
      </c>
      <c r="I7" s="42"/>
      <c r="K7" s="23" t="s">
        <v>250</v>
      </c>
      <c r="L7" s="144"/>
      <c r="M7" s="112"/>
      <c r="N7" s="23" t="s">
        <v>251</v>
      </c>
      <c r="O7" s="145"/>
      <c r="S7" s="172">
        <f>SUM(G30:G35,I30:I35)</f>
        <v>0</v>
      </c>
      <c r="T7" s="173"/>
      <c r="U7" s="174" t="s">
        <v>47</v>
      </c>
      <c r="V7" s="83"/>
      <c r="W7" s="37"/>
      <c r="Y7" s="3"/>
      <c r="AD7" s="3"/>
    </row>
    <row r="8" spans="1:30" ht="15.75" customHeight="1">
      <c r="A8" s="23" t="s">
        <v>142</v>
      </c>
      <c r="B8" s="69"/>
      <c r="C8" s="23" t="s">
        <v>228</v>
      </c>
      <c r="D8" s="42"/>
      <c r="E8" s="22"/>
      <c r="F8" s="23" t="s">
        <v>72</v>
      </c>
      <c r="G8" s="42"/>
      <c r="H8" s="23" t="s">
        <v>29</v>
      </c>
      <c r="I8" s="42"/>
      <c r="J8" s="18"/>
      <c r="K8" s="23" t="s">
        <v>252</v>
      </c>
      <c r="L8" s="144"/>
      <c r="M8" s="112"/>
      <c r="N8" s="23" t="s">
        <v>253</v>
      </c>
      <c r="O8" s="146"/>
      <c r="S8" s="86">
        <f>SUM(S5:S7)</f>
        <v>0</v>
      </c>
      <c r="T8" s="87"/>
      <c r="U8" s="88"/>
      <c r="V8" s="95">
        <v>1.8</v>
      </c>
      <c r="W8" s="95">
        <f>S8*V8</f>
        <v>0</v>
      </c>
      <c r="Y8" s="3"/>
      <c r="AD8" s="3"/>
    </row>
    <row r="9" spans="1:30" ht="15.75" customHeight="1">
      <c r="A9" s="12"/>
      <c r="B9" s="70"/>
      <c r="D9" s="132"/>
      <c r="E9" s="18"/>
      <c r="F9" s="23" t="s">
        <v>55</v>
      </c>
      <c r="G9" s="42"/>
      <c r="H9" s="23"/>
      <c r="I9" s="42"/>
      <c r="J9" s="18"/>
      <c r="K9" s="23" t="s">
        <v>254</v>
      </c>
      <c r="L9" s="144"/>
      <c r="M9" s="112"/>
      <c r="N9" s="148"/>
      <c r="O9" s="146"/>
      <c r="S9" s="175"/>
      <c r="T9" s="171"/>
      <c r="U9" s="30"/>
      <c r="V9" s="65"/>
      <c r="W9" s="37"/>
      <c r="Y9" s="3"/>
      <c r="AD9" s="3"/>
    </row>
    <row r="10" spans="1:30" ht="15.75" customHeight="1">
      <c r="A10" s="52" t="s">
        <v>53</v>
      </c>
      <c r="B10" s="71"/>
      <c r="C10" s="49" t="s">
        <v>168</v>
      </c>
      <c r="D10" s="133"/>
      <c r="E10" s="18"/>
      <c r="F10" s="16" t="s">
        <v>165</v>
      </c>
      <c r="G10" s="56"/>
      <c r="H10" s="21"/>
      <c r="I10" s="30"/>
      <c r="J10" s="131"/>
      <c r="K10" s="2"/>
      <c r="S10" s="31">
        <f>SUM(B11:B14,D11:D14)</f>
        <v>0</v>
      </c>
      <c r="T10" s="176"/>
      <c r="U10" s="33" t="s">
        <v>53</v>
      </c>
      <c r="V10" s="83"/>
      <c r="Y10" s="3"/>
      <c r="AD10" s="3"/>
    </row>
    <row r="11" spans="1:30" ht="15.75" customHeight="1">
      <c r="A11" s="23" t="s">
        <v>13</v>
      </c>
      <c r="B11" s="69"/>
      <c r="C11" s="23" t="s">
        <v>2</v>
      </c>
      <c r="D11" s="42"/>
      <c r="E11" s="18"/>
      <c r="F11" s="27" t="s">
        <v>30</v>
      </c>
      <c r="G11" s="42"/>
      <c r="H11" s="23" t="s">
        <v>77</v>
      </c>
      <c r="I11" s="42"/>
      <c r="J11" s="2"/>
      <c r="K11" s="52" t="s">
        <v>205</v>
      </c>
      <c r="L11" s="78"/>
      <c r="M11" s="45"/>
      <c r="N11" s="51" t="s">
        <v>169</v>
      </c>
      <c r="O11" s="45"/>
      <c r="S11" s="31">
        <f>SUM(B17:B20,D17:D20)</f>
        <v>0</v>
      </c>
      <c r="T11" s="32"/>
      <c r="U11" s="33" t="s">
        <v>52</v>
      </c>
      <c r="V11" s="83"/>
      <c r="W11" s="37"/>
      <c r="Y11" s="3"/>
      <c r="AD11" s="3"/>
    </row>
    <row r="12" spans="1:30" ht="15.75" customHeight="1">
      <c r="A12" s="23" t="s">
        <v>197</v>
      </c>
      <c r="B12" s="69"/>
      <c r="C12" s="23" t="s">
        <v>190</v>
      </c>
      <c r="D12" s="42"/>
      <c r="E12" s="22"/>
      <c r="F12" s="23" t="s">
        <v>76</v>
      </c>
      <c r="G12" s="42"/>
      <c r="H12" s="23" t="s">
        <v>78</v>
      </c>
      <c r="I12" s="42"/>
      <c r="J12" s="20"/>
      <c r="K12" s="23" t="s">
        <v>122</v>
      </c>
      <c r="L12" s="69"/>
      <c r="N12" s="117" t="s">
        <v>139</v>
      </c>
      <c r="O12" s="58"/>
      <c r="S12" s="31">
        <f>SUM(B23:B26,D23:D25)</f>
        <v>0</v>
      </c>
      <c r="T12" s="32"/>
      <c r="U12" s="33" t="s">
        <v>51</v>
      </c>
      <c r="V12" s="83"/>
      <c r="W12" s="37"/>
      <c r="Y12" s="3"/>
      <c r="AD12" s="3"/>
    </row>
    <row r="13" spans="1:30" ht="15.75" customHeight="1">
      <c r="A13" s="23" t="s">
        <v>16</v>
      </c>
      <c r="B13" s="69"/>
      <c r="C13" s="24" t="s">
        <v>189</v>
      </c>
      <c r="D13" s="42"/>
      <c r="E13" s="22"/>
      <c r="F13" s="23" t="s">
        <v>75</v>
      </c>
      <c r="G13" s="42"/>
      <c r="H13" s="23" t="s">
        <v>192</v>
      </c>
      <c r="I13" s="42"/>
      <c r="J13" s="131"/>
      <c r="K13" s="23" t="s">
        <v>89</v>
      </c>
      <c r="L13" s="69"/>
      <c r="N13" s="117" t="s">
        <v>202</v>
      </c>
      <c r="O13" s="58"/>
      <c r="P13" s="12"/>
      <c r="S13" s="31">
        <f>SUM(B29:B34,D29:D33)</f>
        <v>0</v>
      </c>
      <c r="T13" s="32"/>
      <c r="U13" s="33" t="s">
        <v>50</v>
      </c>
      <c r="V13" s="84"/>
      <c r="W13" s="85"/>
      <c r="Y13" s="3"/>
      <c r="AD13" s="3"/>
    </row>
    <row r="14" spans="1:30" ht="15.75" customHeight="1">
      <c r="A14" s="23" t="s">
        <v>144</v>
      </c>
      <c r="B14" s="69"/>
      <c r="C14" s="24" t="s">
        <v>188</v>
      </c>
      <c r="D14" s="42"/>
      <c r="E14" s="20"/>
      <c r="F14" s="24" t="s">
        <v>134</v>
      </c>
      <c r="G14" s="42"/>
      <c r="H14" s="24" t="s">
        <v>135</v>
      </c>
      <c r="I14" s="42"/>
      <c r="J14" s="18"/>
      <c r="K14" s="23" t="s">
        <v>178</v>
      </c>
      <c r="L14" s="69"/>
      <c r="N14" s="117" t="s">
        <v>92</v>
      </c>
      <c r="O14" s="58"/>
      <c r="R14" s="2"/>
      <c r="S14" s="86">
        <f>SUM(S10:S13)</f>
        <v>0</v>
      </c>
      <c r="T14" s="87"/>
      <c r="U14" s="91" t="s">
        <v>172</v>
      </c>
      <c r="V14" s="92">
        <v>1.7</v>
      </c>
      <c r="W14" s="93">
        <f>S14*V14</f>
        <v>0</v>
      </c>
      <c r="Y14" s="3"/>
      <c r="AD14" s="3"/>
    </row>
    <row r="15" spans="1:30" ht="15.75" customHeight="1">
      <c r="A15" s="13"/>
      <c r="B15" s="72"/>
      <c r="D15" s="132"/>
      <c r="E15" s="18"/>
      <c r="F15" s="16" t="s">
        <v>106</v>
      </c>
      <c r="G15" s="55"/>
      <c r="H15" s="21"/>
      <c r="I15" s="30"/>
      <c r="J15" s="18"/>
      <c r="K15" s="23" t="s">
        <v>90</v>
      </c>
      <c r="L15" s="69"/>
      <c r="N15" s="117" t="s">
        <v>44</v>
      </c>
      <c r="O15" s="58"/>
      <c r="S15" s="35"/>
      <c r="T15" s="35"/>
      <c r="U15" s="35"/>
      <c r="V15" s="64"/>
      <c r="W15" s="35"/>
      <c r="Y15" s="3"/>
      <c r="AD15" s="3"/>
    </row>
    <row r="16" spans="1:30" ht="15.75" customHeight="1">
      <c r="A16" s="52" t="s">
        <v>52</v>
      </c>
      <c r="B16" s="71"/>
      <c r="C16" s="51" t="s">
        <v>168</v>
      </c>
      <c r="D16" s="45"/>
      <c r="F16" s="27" t="s">
        <v>37</v>
      </c>
      <c r="G16" s="42"/>
      <c r="H16" s="23" t="s">
        <v>74</v>
      </c>
      <c r="I16" s="42"/>
      <c r="J16" s="2"/>
      <c r="K16" s="23" t="s">
        <v>179</v>
      </c>
      <c r="L16" s="69"/>
      <c r="N16" s="23" t="s">
        <v>125</v>
      </c>
      <c r="O16" s="58"/>
      <c r="S16" s="85"/>
      <c r="T16" s="85"/>
      <c r="U16" s="85"/>
      <c r="V16" s="126"/>
      <c r="W16" s="85"/>
      <c r="Y16" s="3"/>
      <c r="AD16" s="3"/>
    </row>
    <row r="17" spans="1:30" ht="15.75" customHeight="1">
      <c r="A17" s="23" t="s">
        <v>14</v>
      </c>
      <c r="B17" s="69"/>
      <c r="C17" s="23" t="s">
        <v>245</v>
      </c>
      <c r="D17" s="42"/>
      <c r="F17" s="23" t="s">
        <v>73</v>
      </c>
      <c r="G17" s="42"/>
      <c r="H17" s="24" t="s">
        <v>38</v>
      </c>
      <c r="I17" s="42"/>
      <c r="J17" s="20"/>
      <c r="K17" s="23" t="s">
        <v>91</v>
      </c>
      <c r="L17" s="69"/>
      <c r="N17" s="23" t="s">
        <v>164</v>
      </c>
      <c r="O17" s="58"/>
      <c r="S17" s="86">
        <f>SUM(G48:G51,I48:I51)</f>
        <v>0</v>
      </c>
      <c r="T17" s="87"/>
      <c r="U17" s="88" t="s">
        <v>240</v>
      </c>
      <c r="V17" s="89">
        <v>2.2</v>
      </c>
      <c r="W17" s="95">
        <f>S17*V17</f>
        <v>0</v>
      </c>
      <c r="Y17" s="3"/>
      <c r="AD17" s="3"/>
    </row>
    <row r="18" spans="1:30" ht="15.75" customHeight="1">
      <c r="A18" s="23" t="s">
        <v>59</v>
      </c>
      <c r="B18" s="69"/>
      <c r="C18" s="23" t="s">
        <v>223</v>
      </c>
      <c r="D18" s="42"/>
      <c r="F18" s="17" t="s">
        <v>107</v>
      </c>
      <c r="G18" s="55"/>
      <c r="H18" s="21"/>
      <c r="I18" s="30"/>
      <c r="J18" s="131"/>
      <c r="K18" s="23" t="s">
        <v>123</v>
      </c>
      <c r="L18" s="69"/>
      <c r="N18" s="23"/>
      <c r="O18" s="108"/>
      <c r="S18" s="94">
        <f>SUM(G54:G56,I54:I56)</f>
        <v>0</v>
      </c>
      <c r="T18" s="96"/>
      <c r="U18" s="88" t="s">
        <v>239</v>
      </c>
      <c r="V18" s="89">
        <v>2.2</v>
      </c>
      <c r="W18" s="95">
        <f>S18*V18</f>
        <v>0</v>
      </c>
      <c r="Y18" s="3"/>
      <c r="AD18" s="3"/>
    </row>
    <row r="19" spans="1:30" ht="15.75" customHeight="1">
      <c r="A19" s="23" t="s">
        <v>15</v>
      </c>
      <c r="B19" s="69"/>
      <c r="C19" s="23" t="s">
        <v>157</v>
      </c>
      <c r="D19" s="42"/>
      <c r="F19" s="27" t="s">
        <v>118</v>
      </c>
      <c r="G19" s="42"/>
      <c r="H19" s="23" t="s">
        <v>83</v>
      </c>
      <c r="I19" s="42"/>
      <c r="J19" s="131"/>
      <c r="K19" s="23" t="s">
        <v>124</v>
      </c>
      <c r="L19" s="69"/>
      <c r="N19" s="23"/>
      <c r="O19" s="108"/>
      <c r="S19" s="94">
        <f>SUM(L3:L4,O3:O4)</f>
        <v>0</v>
      </c>
      <c r="T19" s="96"/>
      <c r="U19" s="88" t="s">
        <v>241</v>
      </c>
      <c r="V19" s="95">
        <v>2.2</v>
      </c>
      <c r="W19" s="95">
        <f>S19*V19</f>
        <v>0</v>
      </c>
      <c r="Y19" s="3"/>
      <c r="AD19" s="3"/>
    </row>
    <row r="20" spans="1:30" ht="15.75" customHeight="1">
      <c r="A20" s="23" t="s">
        <v>7</v>
      </c>
      <c r="B20" s="69"/>
      <c r="C20" s="23" t="s">
        <v>158</v>
      </c>
      <c r="D20" s="42"/>
      <c r="F20" s="23" t="s">
        <v>39</v>
      </c>
      <c r="G20" s="42"/>
      <c r="H20" s="23" t="s">
        <v>84</v>
      </c>
      <c r="I20" s="42"/>
      <c r="J20" s="2"/>
      <c r="K20" s="37"/>
      <c r="L20" s="116"/>
      <c r="N20" s="37"/>
      <c r="O20" s="110"/>
      <c r="S20" s="127"/>
      <c r="T20" s="127"/>
      <c r="U20" s="128"/>
      <c r="V20" s="129"/>
      <c r="W20" s="130"/>
      <c r="Y20" s="3"/>
      <c r="AD20" s="3"/>
    </row>
    <row r="21" spans="1:30" ht="15.75" customHeight="1">
      <c r="A21" s="12"/>
      <c r="F21" s="23" t="s">
        <v>79</v>
      </c>
      <c r="G21" s="42"/>
      <c r="H21" s="23" t="s">
        <v>149</v>
      </c>
      <c r="I21" s="42"/>
      <c r="J21" s="20"/>
      <c r="K21" s="102" t="s">
        <v>213</v>
      </c>
      <c r="L21" s="111"/>
      <c r="N21" s="118" t="s">
        <v>207</v>
      </c>
      <c r="O21" s="113"/>
      <c r="S21" s="125"/>
      <c r="T21" s="125"/>
      <c r="U21" s="85"/>
      <c r="V21" s="126"/>
      <c r="W21" s="85"/>
      <c r="Y21" s="3"/>
      <c r="AD21" s="3"/>
    </row>
    <row r="22" spans="1:30" ht="15.75" customHeight="1">
      <c r="A22" s="52" t="s">
        <v>51</v>
      </c>
      <c r="B22" s="71"/>
      <c r="C22" s="51" t="s">
        <v>168</v>
      </c>
      <c r="D22" s="45"/>
      <c r="F22" s="23" t="s">
        <v>40</v>
      </c>
      <c r="G22" s="42"/>
      <c r="H22" s="23" t="s">
        <v>85</v>
      </c>
      <c r="I22" s="42"/>
      <c r="J22" s="131"/>
      <c r="K22" s="23" t="s">
        <v>116</v>
      </c>
      <c r="L22" s="69"/>
      <c r="M22" s="112"/>
      <c r="N22" s="23" t="s">
        <v>137</v>
      </c>
      <c r="O22" s="58"/>
      <c r="S22" s="94">
        <f>SUM(B37:B38,D37:D38)</f>
        <v>0</v>
      </c>
      <c r="T22" s="96"/>
      <c r="U22" s="88" t="s">
        <v>181</v>
      </c>
      <c r="V22" s="89">
        <v>2.7</v>
      </c>
      <c r="W22" s="95">
        <f>S22*V22</f>
        <v>0</v>
      </c>
      <c r="Y22" s="3"/>
      <c r="AD22" s="3"/>
    </row>
    <row r="23" spans="1:30" ht="15.75" customHeight="1">
      <c r="A23" s="23" t="s">
        <v>3</v>
      </c>
      <c r="B23" s="69"/>
      <c r="C23" s="23" t="s">
        <v>5</v>
      </c>
      <c r="D23" s="42"/>
      <c r="F23" s="24" t="s">
        <v>147</v>
      </c>
      <c r="G23" s="42"/>
      <c r="H23" s="24" t="s">
        <v>31</v>
      </c>
      <c r="I23" s="42"/>
      <c r="J23" s="20"/>
      <c r="K23" s="23" t="s">
        <v>45</v>
      </c>
      <c r="L23" s="69"/>
      <c r="M23" s="112"/>
      <c r="N23" s="23" t="s">
        <v>160</v>
      </c>
      <c r="O23" s="58"/>
      <c r="S23" s="94">
        <f>SUM(L12:L19,O12:O19)</f>
        <v>0</v>
      </c>
      <c r="T23" s="96"/>
      <c r="U23" s="88" t="s">
        <v>212</v>
      </c>
      <c r="V23" s="89">
        <v>2.7</v>
      </c>
      <c r="W23" s="95">
        <f>S23*V23</f>
        <v>0</v>
      </c>
      <c r="Y23" s="3"/>
      <c r="AD23" s="3"/>
    </row>
    <row r="24" spans="1:30" ht="15.75" customHeight="1">
      <c r="A24" s="23" t="s">
        <v>4</v>
      </c>
      <c r="B24" s="69"/>
      <c r="C24" s="23" t="s">
        <v>198</v>
      </c>
      <c r="D24" s="42"/>
      <c r="F24" s="24" t="s">
        <v>148</v>
      </c>
      <c r="G24" s="42"/>
      <c r="H24" s="23" t="s">
        <v>86</v>
      </c>
      <c r="I24" s="42"/>
      <c r="J24" s="20"/>
      <c r="K24" s="23" t="s">
        <v>140</v>
      </c>
      <c r="L24" s="69"/>
      <c r="M24" s="112"/>
      <c r="N24" s="23" t="s">
        <v>97</v>
      </c>
      <c r="O24" s="58"/>
      <c r="S24" s="135"/>
      <c r="T24" s="135"/>
      <c r="U24" s="136"/>
      <c r="V24" s="137"/>
      <c r="W24" s="137"/>
      <c r="Y24" s="3"/>
      <c r="AD24" s="3"/>
    </row>
    <row r="25" spans="1:30" ht="15.75" customHeight="1">
      <c r="A25" s="23" t="s">
        <v>6</v>
      </c>
      <c r="B25" s="73"/>
      <c r="C25" s="23" t="s">
        <v>145</v>
      </c>
      <c r="D25" s="42"/>
      <c r="F25" s="23" t="s">
        <v>80</v>
      </c>
      <c r="G25" s="42"/>
      <c r="H25" s="23" t="s">
        <v>193</v>
      </c>
      <c r="I25" s="57"/>
      <c r="J25" s="20"/>
      <c r="K25" s="23" t="s">
        <v>256</v>
      </c>
      <c r="L25" s="69"/>
      <c r="M25" s="112"/>
      <c r="N25" s="23" t="s">
        <v>126</v>
      </c>
      <c r="O25" s="58"/>
      <c r="S25" s="94">
        <f>SUM(L22:L31,O22:O26)</f>
        <v>0</v>
      </c>
      <c r="T25" s="114"/>
      <c r="U25" s="115" t="s">
        <v>211</v>
      </c>
      <c r="V25" s="124">
        <v>3</v>
      </c>
      <c r="W25" s="95">
        <f>S25*V25</f>
        <v>0</v>
      </c>
      <c r="Y25" s="3"/>
      <c r="AD25" s="3"/>
    </row>
    <row r="26" spans="1:30" ht="15.75" customHeight="1">
      <c r="A26" s="23" t="s">
        <v>9</v>
      </c>
      <c r="B26" s="69"/>
      <c r="C26" s="11"/>
      <c r="D26" s="107"/>
      <c r="F26" s="23" t="s">
        <v>81</v>
      </c>
      <c r="G26" s="42"/>
      <c r="H26" s="23" t="s">
        <v>224</v>
      </c>
      <c r="I26" s="57"/>
      <c r="J26" s="131"/>
      <c r="K26" s="23" t="s">
        <v>270</v>
      </c>
      <c r="L26" s="69"/>
      <c r="M26" s="112"/>
      <c r="N26" s="39" t="s">
        <v>204</v>
      </c>
      <c r="O26" s="185"/>
      <c r="S26" s="94">
        <f>SUM(O28:O31)</f>
        <v>0</v>
      </c>
      <c r="T26" s="96"/>
      <c r="U26" s="88" t="s">
        <v>210</v>
      </c>
      <c r="V26" s="124">
        <v>3</v>
      </c>
      <c r="W26" s="95">
        <f>S26*V26</f>
        <v>0</v>
      </c>
      <c r="Y26" s="3"/>
      <c r="AD26" s="3"/>
    </row>
    <row r="27" spans="1:30" ht="15.75" customHeight="1">
      <c r="A27" s="14"/>
      <c r="B27" s="74"/>
      <c r="F27" s="23" t="s">
        <v>82</v>
      </c>
      <c r="G27" s="42"/>
      <c r="H27" s="23" t="s">
        <v>229</v>
      </c>
      <c r="I27" s="57"/>
      <c r="J27" s="18"/>
      <c r="K27" s="23" t="s">
        <v>141</v>
      </c>
      <c r="L27" s="69"/>
      <c r="M27" s="168"/>
      <c r="N27" s="187" t="s">
        <v>214</v>
      </c>
      <c r="O27" s="188"/>
      <c r="S27" s="121"/>
      <c r="T27" s="121"/>
      <c r="U27" s="122"/>
      <c r="V27" s="123"/>
      <c r="W27" s="123"/>
      <c r="Y27" s="3"/>
      <c r="AD27" s="3"/>
    </row>
    <row r="28" spans="1:30" ht="15.75" customHeight="1">
      <c r="A28" s="52" t="s">
        <v>50</v>
      </c>
      <c r="B28" s="71"/>
      <c r="C28" s="51" t="s">
        <v>168</v>
      </c>
      <c r="D28" s="45"/>
      <c r="I28" s="150"/>
      <c r="J28" s="18"/>
      <c r="K28" s="23" t="s">
        <v>203</v>
      </c>
      <c r="L28" s="69"/>
      <c r="M28" s="112"/>
      <c r="N28" s="23" t="s">
        <v>109</v>
      </c>
      <c r="O28" s="58"/>
      <c r="S28" s="94">
        <f>SUM(L7:L9,O7:O9)</f>
        <v>0</v>
      </c>
      <c r="T28" s="96"/>
      <c r="U28" s="88" t="s">
        <v>258</v>
      </c>
      <c r="V28" s="124">
        <v>3.5</v>
      </c>
      <c r="W28" s="95">
        <f>S28*V28</f>
        <v>0</v>
      </c>
      <c r="Y28" s="3"/>
      <c r="AD28" s="3"/>
    </row>
    <row r="29" spans="1:30" ht="15.75" customHeight="1">
      <c r="A29" s="23" t="s">
        <v>10</v>
      </c>
      <c r="B29" s="69"/>
      <c r="C29" s="23" t="s">
        <v>246</v>
      </c>
      <c r="D29" s="42"/>
      <c r="F29" s="52" t="s">
        <v>47</v>
      </c>
      <c r="G29" s="43"/>
      <c r="H29" s="51" t="s">
        <v>265</v>
      </c>
      <c r="I29" s="45"/>
      <c r="K29" s="23" t="s">
        <v>110</v>
      </c>
      <c r="L29" s="69"/>
      <c r="M29" s="112"/>
      <c r="N29" s="23" t="s">
        <v>206</v>
      </c>
      <c r="O29" s="58"/>
      <c r="S29" s="34"/>
      <c r="T29" s="34"/>
      <c r="U29" s="35"/>
      <c r="V29" s="64"/>
      <c r="W29" s="36"/>
      <c r="Y29" s="3"/>
      <c r="Z29" s="103"/>
      <c r="AD29" s="3"/>
    </row>
    <row r="30" spans="1:30" ht="15.75" customHeight="1">
      <c r="A30" s="23" t="s">
        <v>11</v>
      </c>
      <c r="B30" s="69"/>
      <c r="C30" s="23" t="s">
        <v>12</v>
      </c>
      <c r="D30" s="42"/>
      <c r="F30" s="23" t="s">
        <v>88</v>
      </c>
      <c r="G30" s="42"/>
      <c r="H30" s="23" t="s">
        <v>247</v>
      </c>
      <c r="I30" s="42"/>
      <c r="K30" s="23" t="s">
        <v>255</v>
      </c>
      <c r="L30" s="69"/>
      <c r="M30" s="112"/>
      <c r="N30" s="10" t="s">
        <v>43</v>
      </c>
      <c r="O30" s="58"/>
      <c r="S30" s="94">
        <f>SUM(O34)</f>
        <v>0</v>
      </c>
      <c r="T30" s="96"/>
      <c r="U30" s="88" t="s">
        <v>173</v>
      </c>
      <c r="V30" s="89">
        <v>7</v>
      </c>
      <c r="W30" s="95">
        <f>S30*V30</f>
        <v>0</v>
      </c>
      <c r="Y30" s="3"/>
      <c r="AD30" s="3"/>
    </row>
    <row r="31" spans="1:30" ht="15.75" customHeight="1">
      <c r="A31" s="23" t="s">
        <v>117</v>
      </c>
      <c r="B31" s="69"/>
      <c r="C31" s="23" t="s">
        <v>146</v>
      </c>
      <c r="D31" s="42"/>
      <c r="F31" s="23" t="s">
        <v>115</v>
      </c>
      <c r="G31" s="42"/>
      <c r="H31" s="23" t="s">
        <v>226</v>
      </c>
      <c r="I31" s="42"/>
      <c r="J31" s="18"/>
      <c r="K31" s="23" t="s">
        <v>180</v>
      </c>
      <c r="L31" s="69"/>
      <c r="M31" s="112"/>
      <c r="N31" s="23" t="s">
        <v>275</v>
      </c>
      <c r="O31" s="58"/>
      <c r="S31" s="37"/>
      <c r="T31" s="35"/>
      <c r="U31" s="35"/>
      <c r="V31" s="65"/>
      <c r="W31" s="37"/>
      <c r="AD31" s="3"/>
    </row>
    <row r="32" spans="1:30" ht="15.75" customHeight="1">
      <c r="A32" s="23" t="s">
        <v>17</v>
      </c>
      <c r="B32" s="69"/>
      <c r="C32" s="23" t="s">
        <v>94</v>
      </c>
      <c r="D32" s="42"/>
      <c r="F32" s="23" t="s">
        <v>111</v>
      </c>
      <c r="G32" s="42"/>
      <c r="H32" s="23" t="s">
        <v>138</v>
      </c>
      <c r="I32" s="42"/>
      <c r="J32" s="22"/>
      <c r="K32" s="37"/>
      <c r="L32" s="109"/>
      <c r="M32" s="2"/>
      <c r="N32" s="37"/>
      <c r="O32" s="110"/>
      <c r="S32" s="94">
        <f>SUM(L37:L39,O37:O39)</f>
        <v>0</v>
      </c>
      <c r="T32" s="96"/>
      <c r="U32" s="88" t="s">
        <v>174</v>
      </c>
      <c r="V32" s="89">
        <v>2</v>
      </c>
      <c r="W32" s="95">
        <f>S32*V32</f>
        <v>0</v>
      </c>
      <c r="Y32" s="12" t="s">
        <v>266</v>
      </c>
      <c r="AD32" s="3"/>
    </row>
    <row r="33" spans="1:30" ht="15.75" customHeight="1">
      <c r="A33" s="23" t="s">
        <v>99</v>
      </c>
      <c r="B33" s="69"/>
      <c r="C33" s="23" t="s">
        <v>199</v>
      </c>
      <c r="D33" s="42"/>
      <c r="F33" s="23" t="s">
        <v>194</v>
      </c>
      <c r="G33" s="42"/>
      <c r="H33" s="23" t="s">
        <v>159</v>
      </c>
      <c r="I33" s="42"/>
      <c r="J33" s="22"/>
      <c r="K33" s="61" t="s">
        <v>182</v>
      </c>
      <c r="L33" s="82"/>
      <c r="M33" s="45"/>
      <c r="N33" s="51" t="s">
        <v>171</v>
      </c>
      <c r="O33" s="45"/>
      <c r="S33" s="138"/>
      <c r="T33" s="138"/>
      <c r="U33" s="139"/>
      <c r="V33" s="140"/>
      <c r="W33" s="140"/>
      <c r="AD33" s="3"/>
    </row>
    <row r="34" spans="1:30" ht="15.75" customHeight="1">
      <c r="A34" s="23" t="s">
        <v>259</v>
      </c>
      <c r="B34" s="69"/>
      <c r="C34" s="23"/>
      <c r="D34" s="42"/>
      <c r="F34" s="23" t="s">
        <v>112</v>
      </c>
      <c r="G34" s="57"/>
      <c r="H34" s="23" t="s">
        <v>227</v>
      </c>
      <c r="I34" s="57"/>
      <c r="J34" s="22"/>
      <c r="K34" s="159" t="s">
        <v>177</v>
      </c>
      <c r="L34" s="79"/>
      <c r="N34" s="29"/>
      <c r="O34" s="60"/>
      <c r="S34" s="38"/>
      <c r="T34" s="38"/>
      <c r="U34" s="39"/>
      <c r="V34" s="40"/>
      <c r="W34" s="40"/>
      <c r="Z34" s="3"/>
      <c r="AA34" s="3"/>
      <c r="AD34" s="3"/>
    </row>
    <row r="35" spans="1:30" ht="15.75" customHeight="1">
      <c r="A35" s="14"/>
      <c r="B35" s="74"/>
      <c r="F35" s="23" t="s">
        <v>225</v>
      </c>
      <c r="G35" s="57"/>
      <c r="H35" s="24" t="s">
        <v>230</v>
      </c>
      <c r="I35" s="57"/>
      <c r="J35" s="18"/>
      <c r="K35" s="12"/>
      <c r="L35" s="80"/>
      <c r="S35" s="97">
        <f>SUM(S3,S8,S14,S17,S18,S19,S22,S23,S25,S26,S28,S30,S32)</f>
        <v>0</v>
      </c>
      <c r="T35" s="98"/>
      <c r="U35" s="99" t="s">
        <v>113</v>
      </c>
      <c r="V35" s="100"/>
      <c r="W35" s="101">
        <f>SUM(W3+W8+W14+W17+W18+W19+W22+W23+W25+W26+W28+W30+W32)</f>
        <v>0</v>
      </c>
      <c r="Z35" s="3"/>
      <c r="AA35" s="3"/>
      <c r="AD35" s="3"/>
    </row>
    <row r="36" spans="1:27" ht="15.75" customHeight="1">
      <c r="A36" s="52" t="s">
        <v>49</v>
      </c>
      <c r="B36" s="71"/>
      <c r="C36" s="51" t="s">
        <v>169</v>
      </c>
      <c r="D36" s="45"/>
      <c r="I36" s="2"/>
      <c r="J36" s="18"/>
      <c r="K36" s="59" t="s">
        <v>215</v>
      </c>
      <c r="L36" s="77"/>
      <c r="M36" s="45"/>
      <c r="N36" s="51" t="s">
        <v>170</v>
      </c>
      <c r="O36" s="45"/>
      <c r="P36" s="12"/>
      <c r="Z36" s="3"/>
      <c r="AA36" s="3"/>
    </row>
    <row r="37" spans="1:27" ht="15.75" customHeight="1">
      <c r="A37" s="23" t="s">
        <v>1</v>
      </c>
      <c r="B37" s="69"/>
      <c r="C37" s="23" t="s">
        <v>60</v>
      </c>
      <c r="D37" s="42"/>
      <c r="F37" s="52" t="s">
        <v>46</v>
      </c>
      <c r="G37" s="43"/>
      <c r="H37" s="51" t="s">
        <v>265</v>
      </c>
      <c r="I37" s="47"/>
      <c r="J37" s="2"/>
      <c r="K37" s="23" t="s">
        <v>154</v>
      </c>
      <c r="L37" s="69"/>
      <c r="N37" s="23" t="s">
        <v>278</v>
      </c>
      <c r="O37" s="42"/>
      <c r="S37" s="190" t="s">
        <v>235</v>
      </c>
      <c r="T37" s="191"/>
      <c r="U37" s="191"/>
      <c r="V37" s="191"/>
      <c r="W37" s="191"/>
      <c r="Z37" s="3"/>
      <c r="AA37" s="3"/>
    </row>
    <row r="38" spans="1:15" ht="15.75" customHeight="1">
      <c r="A38" s="23" t="s">
        <v>8</v>
      </c>
      <c r="B38" s="69"/>
      <c r="C38" s="23" t="s">
        <v>61</v>
      </c>
      <c r="D38" s="42"/>
      <c r="E38" s="1"/>
      <c r="F38" s="23" t="s">
        <v>19</v>
      </c>
      <c r="G38" s="42"/>
      <c r="H38" s="23" t="s">
        <v>114</v>
      </c>
      <c r="I38" s="42"/>
      <c r="J38" s="2"/>
      <c r="K38" s="23" t="s">
        <v>232</v>
      </c>
      <c r="L38" s="69"/>
      <c r="N38" s="23" t="s">
        <v>153</v>
      </c>
      <c r="O38" s="42"/>
    </row>
    <row r="39" spans="6:25" ht="15.75" customHeight="1">
      <c r="F39" s="23" t="s">
        <v>21</v>
      </c>
      <c r="G39" s="42"/>
      <c r="H39" s="23" t="s">
        <v>201</v>
      </c>
      <c r="I39" s="42"/>
      <c r="J39" s="20"/>
      <c r="K39" s="23" t="s">
        <v>276</v>
      </c>
      <c r="L39" s="69"/>
      <c r="N39" s="23" t="s">
        <v>264</v>
      </c>
      <c r="O39" s="42"/>
      <c r="S39" s="154" t="s">
        <v>257</v>
      </c>
      <c r="T39" s="151"/>
      <c r="U39" s="153"/>
      <c r="V39" s="155">
        <v>0.1</v>
      </c>
      <c r="W39" s="95">
        <f>MIN(W35*V39,10)</f>
        <v>0</v>
      </c>
      <c r="Y39" s="3"/>
    </row>
    <row r="40" spans="1:25" ht="15.75" customHeight="1">
      <c r="A40" s="52" t="s">
        <v>48</v>
      </c>
      <c r="B40" s="71"/>
      <c r="C40" s="51" t="s">
        <v>168</v>
      </c>
      <c r="D40" s="45"/>
      <c r="F40" s="23" t="s">
        <v>20</v>
      </c>
      <c r="G40" s="42"/>
      <c r="H40" s="23" t="s">
        <v>163</v>
      </c>
      <c r="I40" s="42"/>
      <c r="J40" s="18"/>
      <c r="K40" s="12"/>
      <c r="L40" s="80"/>
      <c r="O40" s="12"/>
      <c r="S40" s="192" t="s">
        <v>244</v>
      </c>
      <c r="T40" s="193"/>
      <c r="U40" s="193"/>
      <c r="V40" s="193"/>
      <c r="W40" s="193"/>
      <c r="Y40" s="3"/>
    </row>
    <row r="41" spans="1:29" ht="15.75" customHeight="1">
      <c r="A41" s="15" t="s">
        <v>100</v>
      </c>
      <c r="B41" s="75"/>
      <c r="C41" s="15"/>
      <c r="D41" s="6"/>
      <c r="F41" s="23" t="s">
        <v>95</v>
      </c>
      <c r="G41" s="42"/>
      <c r="H41" s="24" t="s">
        <v>233</v>
      </c>
      <c r="I41" s="42"/>
      <c r="J41" s="18"/>
      <c r="K41" s="105" t="s">
        <v>209</v>
      </c>
      <c r="L41" s="41"/>
      <c r="M41" s="41"/>
      <c r="R41" s="10"/>
      <c r="S41" s="179" t="s">
        <v>277</v>
      </c>
      <c r="T41" s="180"/>
      <c r="U41" s="180"/>
      <c r="V41" s="180"/>
      <c r="W41" s="180"/>
      <c r="Y41" s="3"/>
      <c r="AC41" s="3"/>
    </row>
    <row r="42" spans="1:30" ht="15.75" customHeight="1">
      <c r="A42" s="23" t="s">
        <v>22</v>
      </c>
      <c r="B42" s="69"/>
      <c r="C42" s="50" t="s">
        <v>186</v>
      </c>
      <c r="D42" s="42"/>
      <c r="F42" s="24" t="s">
        <v>150</v>
      </c>
      <c r="G42" s="42"/>
      <c r="H42" s="24" t="s">
        <v>195</v>
      </c>
      <c r="I42" s="42"/>
      <c r="J42" s="18"/>
      <c r="K42" s="81"/>
      <c r="L42" s="10"/>
      <c r="M42" s="10"/>
      <c r="R42" s="2"/>
      <c r="S42" s="179"/>
      <c r="T42" s="180"/>
      <c r="U42" s="180"/>
      <c r="V42" s="180"/>
      <c r="W42" s="180"/>
      <c r="Y42" s="3"/>
      <c r="AB42" s="3"/>
      <c r="AC42" s="3"/>
      <c r="AD42" s="3"/>
    </row>
    <row r="43" spans="1:30" ht="15.75" customHeight="1">
      <c r="A43" s="23" t="s">
        <v>23</v>
      </c>
      <c r="B43" s="69"/>
      <c r="C43" s="23" t="s">
        <v>63</v>
      </c>
      <c r="D43" s="42"/>
      <c r="F43" s="24" t="s">
        <v>151</v>
      </c>
      <c r="G43" s="42"/>
      <c r="H43" s="24" t="s">
        <v>156</v>
      </c>
      <c r="I43" s="42"/>
      <c r="J43" s="18"/>
      <c r="K43" s="106" t="s">
        <v>155</v>
      </c>
      <c r="L43" s="105"/>
      <c r="M43" s="41"/>
      <c r="N43" s="41"/>
      <c r="R43" s="10"/>
      <c r="S43" s="154" t="s">
        <v>234</v>
      </c>
      <c r="T43" s="151"/>
      <c r="U43" s="151"/>
      <c r="V43" s="152"/>
      <c r="W43" s="95">
        <f>SUM(W35+W39)</f>
        <v>0</v>
      </c>
      <c r="Y43" s="3"/>
      <c r="AC43" s="3"/>
      <c r="AD43" s="3"/>
    </row>
    <row r="44" spans="1:30" ht="15.75" customHeight="1">
      <c r="A44" s="23" t="s">
        <v>87</v>
      </c>
      <c r="B44" s="69"/>
      <c r="C44" s="23" t="s">
        <v>64</v>
      </c>
      <c r="D44" s="42"/>
      <c r="F44" s="23" t="s">
        <v>136</v>
      </c>
      <c r="G44" s="42"/>
      <c r="H44" s="24" t="s">
        <v>152</v>
      </c>
      <c r="I44" s="42"/>
      <c r="J44" s="18"/>
      <c r="K44" s="195"/>
      <c r="L44" s="195"/>
      <c r="M44" s="195"/>
      <c r="N44" s="195"/>
      <c r="R44" s="10"/>
      <c r="S44" s="39"/>
      <c r="T44" s="177"/>
      <c r="U44" s="177"/>
      <c r="V44" s="178"/>
      <c r="W44" s="40"/>
      <c r="Y44" s="3"/>
      <c r="AB44" s="3"/>
      <c r="AC44" s="3"/>
      <c r="AD44" s="3"/>
    </row>
    <row r="45" spans="1:25" ht="15.75" customHeight="1">
      <c r="A45" s="23" t="s">
        <v>24</v>
      </c>
      <c r="B45" s="76"/>
      <c r="C45" s="23" t="s">
        <v>187</v>
      </c>
      <c r="D45" s="53"/>
      <c r="F45" s="23" t="s">
        <v>200</v>
      </c>
      <c r="G45" s="42"/>
      <c r="H45" s="24"/>
      <c r="I45" s="42"/>
      <c r="J45" s="18"/>
      <c r="K45" s="10"/>
      <c r="L45" s="67"/>
      <c r="M45" s="10"/>
      <c r="N45" s="10"/>
      <c r="R45" s="10"/>
      <c r="S45" s="39"/>
      <c r="T45" s="177"/>
      <c r="U45" s="177"/>
      <c r="V45" s="178"/>
      <c r="W45" s="40"/>
      <c r="Y45" s="3"/>
    </row>
    <row r="46" spans="1:25" ht="15.75" customHeight="1">
      <c r="A46" s="23" t="s">
        <v>184</v>
      </c>
      <c r="B46" s="69"/>
      <c r="C46" s="23" t="s">
        <v>65</v>
      </c>
      <c r="D46" s="54"/>
      <c r="J46" s="18"/>
      <c r="K46" s="106" t="s">
        <v>272</v>
      </c>
      <c r="L46"/>
      <c r="N46" s="62"/>
      <c r="R46" s="10"/>
      <c r="S46" s="39" t="s">
        <v>274</v>
      </c>
      <c r="T46" s="177"/>
      <c r="U46" s="177"/>
      <c r="V46" s="178"/>
      <c r="W46" s="40"/>
      <c r="Y46" s="3"/>
    </row>
    <row r="47" spans="1:30" ht="15.75" customHeight="1">
      <c r="A47" s="25" t="s">
        <v>25</v>
      </c>
      <c r="B47" s="76"/>
      <c r="C47" s="23" t="s">
        <v>101</v>
      </c>
      <c r="D47" s="76"/>
      <c r="F47" s="52" t="s">
        <v>98</v>
      </c>
      <c r="G47" s="77"/>
      <c r="H47" s="48" t="s">
        <v>221</v>
      </c>
      <c r="I47" s="51"/>
      <c r="L47"/>
      <c r="N47" s="62"/>
      <c r="R47" s="10"/>
      <c r="S47" s="194"/>
      <c r="T47" s="194"/>
      <c r="U47" s="194"/>
      <c r="V47" s="194"/>
      <c r="W47" s="194"/>
      <c r="Y47" s="3"/>
      <c r="AB47" s="3"/>
      <c r="AC47" s="3"/>
      <c r="AD47" s="3"/>
    </row>
    <row r="48" spans="1:30" ht="15.75" customHeight="1">
      <c r="A48" s="23" t="s">
        <v>62</v>
      </c>
      <c r="B48" s="69"/>
      <c r="C48" s="23" t="s">
        <v>102</v>
      </c>
      <c r="D48" s="54"/>
      <c r="F48" s="23" t="s">
        <v>41</v>
      </c>
      <c r="G48" s="69"/>
      <c r="H48" s="23" t="s">
        <v>120</v>
      </c>
      <c r="I48" s="42"/>
      <c r="J48" s="119"/>
      <c r="K48" s="189" t="s">
        <v>130</v>
      </c>
      <c r="L48" s="189"/>
      <c r="M48" s="189"/>
      <c r="N48" s="189"/>
      <c r="R48" s="10"/>
      <c r="S48" s="189" t="s">
        <v>128</v>
      </c>
      <c r="T48" s="189"/>
      <c r="U48" s="189"/>
      <c r="V48" s="189"/>
      <c r="W48" s="189"/>
      <c r="Y48" s="3"/>
      <c r="AC48" s="3"/>
      <c r="AD48" s="3"/>
    </row>
    <row r="49" spans="1:17" ht="15.75" customHeight="1">
      <c r="A49" s="23" t="s">
        <v>185</v>
      </c>
      <c r="B49" s="69"/>
      <c r="C49" s="23" t="s">
        <v>103</v>
      </c>
      <c r="D49" s="42"/>
      <c r="F49" s="23" t="s">
        <v>166</v>
      </c>
      <c r="G49" s="69"/>
      <c r="H49" s="23" t="s">
        <v>121</v>
      </c>
      <c r="I49" s="42"/>
      <c r="J49" s="37"/>
      <c r="L49"/>
      <c r="N49" s="62"/>
      <c r="Q49" s="10"/>
    </row>
    <row r="50" spans="1:24" ht="15.75" customHeight="1">
      <c r="A50" s="23" t="s">
        <v>183</v>
      </c>
      <c r="B50" s="69"/>
      <c r="C50" s="23" t="s">
        <v>127</v>
      </c>
      <c r="D50" s="42"/>
      <c r="F50" s="23" t="s">
        <v>42</v>
      </c>
      <c r="G50" s="69"/>
      <c r="H50" s="23" t="s">
        <v>96</v>
      </c>
      <c r="I50" s="42"/>
      <c r="K50" s="189" t="s">
        <v>196</v>
      </c>
      <c r="L50" s="189"/>
      <c r="M50" s="189"/>
      <c r="N50" s="189"/>
      <c r="Q50" s="10"/>
      <c r="S50" s="189" t="s">
        <v>129</v>
      </c>
      <c r="T50" s="189"/>
      <c r="U50" s="189"/>
      <c r="V50" s="189"/>
      <c r="W50" s="189"/>
      <c r="X50" s="3"/>
    </row>
    <row r="51" spans="1:24" ht="15.75" customHeight="1">
      <c r="A51" s="23" t="s">
        <v>32</v>
      </c>
      <c r="B51" s="69"/>
      <c r="C51" s="24" t="s">
        <v>162</v>
      </c>
      <c r="D51" s="42"/>
      <c r="F51" s="23" t="s">
        <v>119</v>
      </c>
      <c r="G51" s="69"/>
      <c r="H51" s="23" t="s">
        <v>248</v>
      </c>
      <c r="I51" s="42"/>
      <c r="J51" s="104"/>
      <c r="L51"/>
      <c r="N51" s="62"/>
      <c r="O51" s="66"/>
      <c r="Q51" s="10"/>
      <c r="S51" s="196"/>
      <c r="T51" s="196"/>
      <c r="U51" s="196"/>
      <c r="V51" s="196"/>
      <c r="W51" s="196"/>
      <c r="X51" s="3"/>
    </row>
    <row r="52" spans="1:24" ht="15.75" customHeight="1">
      <c r="A52" s="23" t="s">
        <v>26</v>
      </c>
      <c r="B52" s="69"/>
      <c r="C52" s="23"/>
      <c r="D52" s="42"/>
      <c r="F52" s="35"/>
      <c r="G52" s="149"/>
      <c r="H52" s="35"/>
      <c r="I52" s="150"/>
      <c r="J52" s="120"/>
      <c r="O52" s="66"/>
      <c r="Q52" s="10"/>
      <c r="S52" s="189" t="s">
        <v>175</v>
      </c>
      <c r="T52" s="189"/>
      <c r="U52" s="189"/>
      <c r="V52" s="189"/>
      <c r="W52" s="189"/>
      <c r="X52" s="3"/>
    </row>
    <row r="53" spans="1:25" ht="15.75" customHeight="1">
      <c r="A53" s="197" t="s">
        <v>222</v>
      </c>
      <c r="B53" s="197"/>
      <c r="C53" s="21"/>
      <c r="D53" s="10"/>
      <c r="F53" s="147" t="s">
        <v>262</v>
      </c>
      <c r="G53" s="147"/>
      <c r="H53" s="147"/>
      <c r="I53" s="147"/>
      <c r="J53" s="119"/>
      <c r="K53" s="10" t="s">
        <v>271</v>
      </c>
      <c r="O53" s="74"/>
      <c r="Q53" s="3"/>
      <c r="R53" s="10"/>
      <c r="S53" s="189" t="s">
        <v>176</v>
      </c>
      <c r="T53" s="189"/>
      <c r="U53" s="189"/>
      <c r="V53" s="189"/>
      <c r="W53" s="189"/>
      <c r="Y53" s="3"/>
    </row>
    <row r="54" spans="1:25" ht="15.75" customHeight="1">
      <c r="A54" s="23" t="s">
        <v>33</v>
      </c>
      <c r="B54" s="69"/>
      <c r="C54" s="23" t="s">
        <v>28</v>
      </c>
      <c r="D54" s="42"/>
      <c r="F54" s="23" t="s">
        <v>269</v>
      </c>
      <c r="G54" s="69"/>
      <c r="H54" s="23" t="s">
        <v>263</v>
      </c>
      <c r="I54" s="42"/>
      <c r="J54" s="134"/>
      <c r="K54" s="10" t="s">
        <v>273</v>
      </c>
      <c r="O54" s="66"/>
      <c r="P54" s="2"/>
      <c r="R54" s="10"/>
      <c r="U54" s="62"/>
      <c r="V54" s="66"/>
      <c r="W54" s="3"/>
      <c r="Y54" s="3"/>
    </row>
    <row r="55" spans="1:25" ht="15.75" customHeight="1">
      <c r="A55" s="23" t="s">
        <v>27</v>
      </c>
      <c r="B55" s="69"/>
      <c r="C55" s="26" t="s">
        <v>66</v>
      </c>
      <c r="D55" s="42"/>
      <c r="F55" s="23" t="s">
        <v>108</v>
      </c>
      <c r="G55" s="69"/>
      <c r="H55" s="162" t="s">
        <v>58</v>
      </c>
      <c r="I55" s="182"/>
      <c r="J55" s="110"/>
      <c r="K55" s="12"/>
      <c r="O55" s="66"/>
      <c r="P55" s="2"/>
      <c r="R55" s="10"/>
      <c r="S55" s="10" t="s">
        <v>243</v>
      </c>
      <c r="Y55" s="3"/>
    </row>
    <row r="56" spans="1:31" ht="15.75" customHeight="1">
      <c r="A56" s="23" t="s">
        <v>34</v>
      </c>
      <c r="B56" s="69"/>
      <c r="C56" s="23" t="s">
        <v>220</v>
      </c>
      <c r="D56" s="42"/>
      <c r="F56" s="23" t="s">
        <v>231</v>
      </c>
      <c r="G56" s="69"/>
      <c r="H56" s="10" t="s">
        <v>161</v>
      </c>
      <c r="I56" s="42"/>
      <c r="J56" s="110"/>
      <c r="K56" s="12"/>
      <c r="N56" s="158" t="s">
        <v>236</v>
      </c>
      <c r="O56" s="156"/>
      <c r="P56" s="2"/>
      <c r="R56" s="10"/>
      <c r="S56" s="157"/>
      <c r="U56" s="10" t="s">
        <v>242</v>
      </c>
      <c r="Y56" s="3"/>
      <c r="AE56" s="3"/>
    </row>
    <row r="57" spans="1:16" ht="15.75" customHeight="1">
      <c r="A57" s="167"/>
      <c r="B57" s="21"/>
      <c r="C57" s="21"/>
      <c r="D57" s="2"/>
      <c r="F57" s="35"/>
      <c r="G57" s="163"/>
      <c r="H57" s="35"/>
      <c r="I57" s="164"/>
      <c r="J57" s="110"/>
      <c r="N57" s="158" t="s">
        <v>237</v>
      </c>
      <c r="O57" s="156"/>
      <c r="P57" s="2"/>
    </row>
    <row r="58" spans="1:10" ht="15.75" customHeight="1">
      <c r="A58" s="2"/>
      <c r="B58" s="74"/>
      <c r="D58" s="2"/>
      <c r="F58" s="37"/>
      <c r="G58" s="109"/>
      <c r="H58" s="37"/>
      <c r="I58" s="165"/>
      <c r="J58" s="28"/>
    </row>
    <row r="59" ht="15.75" customHeight="1"/>
    <row r="60" spans="7:31" ht="15.75" customHeight="1">
      <c r="G60" s="142"/>
      <c r="AE60" s="3"/>
    </row>
    <row r="61" spans="7:31" ht="13.5" customHeight="1">
      <c r="G61" s="141"/>
      <c r="AE61" s="3"/>
    </row>
    <row r="62" spans="7:31" ht="13.5" customHeight="1">
      <c r="G62" s="141"/>
      <c r="Q62" s="10"/>
      <c r="R62" s="10"/>
      <c r="V62"/>
      <c r="AE62" s="3"/>
    </row>
    <row r="63" spans="5:31" ht="13.5" customHeight="1">
      <c r="E63" s="4"/>
      <c r="G63" s="2"/>
      <c r="AE63" s="3"/>
    </row>
    <row r="64" spans="5:7" ht="13.5" customHeight="1">
      <c r="E64" s="4"/>
      <c r="G64" s="2"/>
    </row>
    <row r="65" ht="13.5" customHeight="1">
      <c r="AE65" s="3"/>
    </row>
    <row r="66" spans="5:31" ht="13.5" customHeight="1">
      <c r="E66" s="4"/>
      <c r="AE66" s="3"/>
    </row>
    <row r="67" ht="13.5" customHeight="1">
      <c r="E67" s="4"/>
    </row>
    <row r="68" ht="13.5" customHeight="1">
      <c r="E68" s="1"/>
    </row>
    <row r="69" spans="5:24" ht="13.5" customHeight="1">
      <c r="E69" s="4"/>
      <c r="X69" s="10"/>
    </row>
    <row r="70" ht="14.25">
      <c r="X70" s="10"/>
    </row>
    <row r="103" ht="13.5" customHeight="1"/>
  </sheetData>
  <sheetProtection sheet="1"/>
  <mergeCells count="15">
    <mergeCell ref="K50:N50"/>
    <mergeCell ref="S50:W50"/>
    <mergeCell ref="S52:W52"/>
    <mergeCell ref="S53:W53"/>
    <mergeCell ref="S51:W51"/>
    <mergeCell ref="A53:B53"/>
    <mergeCell ref="A1:D1"/>
    <mergeCell ref="K1:O1"/>
    <mergeCell ref="N27:O27"/>
    <mergeCell ref="K48:N48"/>
    <mergeCell ref="S37:W37"/>
    <mergeCell ref="S40:W40"/>
    <mergeCell ref="S47:W47"/>
    <mergeCell ref="K44:N44"/>
    <mergeCell ref="S48:W48"/>
  </mergeCells>
  <printOptions/>
  <pageMargins left="0.1968503937007874" right="0.1968503937007874" top="0.1968503937007874" bottom="0.1968503937007874" header="0" footer="0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herrmann</dc:creator>
  <cp:keywords/>
  <dc:description/>
  <cp:lastModifiedBy>Famille Herrmann</cp:lastModifiedBy>
  <cp:lastPrinted>2021-02-14T08:19:39Z</cp:lastPrinted>
  <dcterms:created xsi:type="dcterms:W3CDTF">2008-03-12T16:59:50Z</dcterms:created>
  <dcterms:modified xsi:type="dcterms:W3CDTF">2021-03-28T07:44:14Z</dcterms:modified>
  <cp:category/>
  <cp:version/>
  <cp:contentType/>
  <cp:contentStatus/>
</cp:coreProperties>
</file>